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548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94" i="1"/>
  <c r="G195"/>
  <c r="G196"/>
  <c r="H194"/>
  <c r="H195"/>
  <c r="H196"/>
  <c r="I194"/>
  <c r="I195"/>
  <c r="I196"/>
  <c r="J194"/>
  <c r="J195"/>
  <c r="J196"/>
  <c r="F194"/>
  <c r="F195"/>
  <c r="F196"/>
  <c r="A109"/>
  <c r="B195"/>
  <c r="A195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F100"/>
  <c r="F81"/>
  <c r="J62"/>
  <c r="I62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B81"/>
  <c r="A81"/>
  <c r="J80"/>
  <c r="I80"/>
  <c r="I81"/>
  <c r="H80"/>
  <c r="H81"/>
  <c r="G80"/>
  <c r="G81"/>
  <c r="F80"/>
  <c r="B71"/>
  <c r="A71"/>
  <c r="J70"/>
  <c r="J81"/>
  <c r="I70"/>
  <c r="H70"/>
  <c r="G70"/>
  <c r="F70"/>
  <c r="B62"/>
  <c r="A62"/>
  <c r="J61"/>
  <c r="I61"/>
  <c r="H61"/>
  <c r="G61"/>
  <c r="G62"/>
  <c r="F61"/>
  <c r="B52"/>
  <c r="A52"/>
  <c r="J51"/>
  <c r="I51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F119"/>
  <c r="F138"/>
  <c r="F157"/>
  <c r="F176"/>
  <c r="I24"/>
  <c r="F24"/>
  <c r="J24"/>
  <c r="H24"/>
  <c r="G24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<sst xmlns="http://schemas.openxmlformats.org/spreadsheetml/2006/main" count="193" uniqueCount="48">
  <si>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</si>
  <si>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</si>
  <si>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</si>
  <si>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</si>
  <si>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</si>
  <si>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</si>
  <si>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</si>
  <si>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</si>
  <si>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</si>
  <si>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</si>
  <si>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</si>
  <si>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</si>
  <si>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</si>
  <si>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</si>
  <si>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</si>
  <si>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</si>
  <si>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</si>
  <si>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</si>
  <si>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</si>
  <si>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</si>
  <si>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</si>
  <si>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</si>
  <si>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</si>
  <si>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</si>
  <si>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</si>
  <si>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</si>
  <si>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</si>
  <si>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</si>
  <si>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</si>
  <si>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</si>
  <si>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</si>
  <si>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</si>
  <si>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</si>
  <si>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</si>
  <si>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</si>
  <si>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оош с.Васильково</t>
  </si>
  <si>
    <t>Новоселова С.Н.</t>
  </si>
  <si>
    <t>хлеб пшеничный</t>
  </si>
  <si>
    <t>хлеб ржаной</t>
  </si>
  <si>
    <t>салат зимний</t>
  </si>
  <si>
    <t>33/97</t>
  </si>
  <si>
    <t>котлета из говядины</t>
  </si>
  <si>
    <t>451/04</t>
  </si>
  <si>
    <t>каша гречневая</t>
  </si>
  <si>
    <t>463/94</t>
  </si>
  <si>
    <t>компот из сухофруктов</t>
  </si>
  <si>
    <t>588/94</t>
  </si>
  <si>
    <t>16.04.2024г.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</si>
</sst>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0.8</v>
      </c>
      <c r="H185" s="44">
        <v>4.4000000000000004</v>
      </c>
      <c r="I185" s="44">
        <v>5.2</v>
      </c>
      <c r="J185" s="44">
        <v>65</v>
      </c>
      <c r="K185" s="45" t="s">
        <v>40</v>
      </c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4">
        <v>14.5</v>
      </c>
      <c r="H187" s="44">
        <v>12</v>
      </c>
      <c r="I187" s="44">
        <v>12.8</v>
      </c>
      <c r="J187" s="44">
        <v>207</v>
      </c>
      <c r="K187" s="45" t="s">
        <v>42</v>
      </c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150</v>
      </c>
      <c r="G188" s="44">
        <v>3.9</v>
      </c>
      <c r="H188" s="44">
        <v>3.7</v>
      </c>
      <c r="I188" s="44">
        <v>29.2</v>
      </c>
      <c r="J188" s="44">
        <v>139</v>
      </c>
      <c r="K188" s="45" t="s">
        <v>44</v>
      </c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>
        <v>0.1</v>
      </c>
      <c r="H189" s="44">
        <v>0</v>
      </c>
      <c r="I189" s="44">
        <v>17.899999999999999</v>
      </c>
      <c r="J189" s="44">
        <v>96</v>
      </c>
      <c r="K189" s="45" t="s">
        <v>46</v>
      </c>
    </row>
    <row r="190" spans="1:11" ht="15">
      <c r="A190" s="24"/>
      <c r="B190" s="16"/>
      <c r="C190" s="11"/>
      <c r="D190" s="7" t="s">
        <v>31</v>
      </c>
      <c r="E190" s="43" t="s">
        <v>37</v>
      </c>
      <c r="F190" s="44">
        <v>25</v>
      </c>
      <c r="G190" s="44">
        <v>2.09</v>
      </c>
      <c r="H190" s="44">
        <v>0.54</v>
      </c>
      <c r="I190" s="44">
        <v>10.86</v>
      </c>
      <c r="J190" s="44">
        <v>54</v>
      </c>
      <c r="K190" s="45"/>
    </row>
    <row r="191" spans="1:11" ht="15">
      <c r="A191" s="24"/>
      <c r="B191" s="16"/>
      <c r="C191" s="11"/>
      <c r="D191" s="7" t="s">
        <v>32</v>
      </c>
      <c r="E191" s="43" t="s">
        <v>38</v>
      </c>
      <c r="F191" s="44">
        <v>25</v>
      </c>
      <c r="G191" s="44">
        <v>2.09</v>
      </c>
      <c r="H191" s="44">
        <v>0.54</v>
      </c>
      <c r="I191" s="44">
        <v>5</v>
      </c>
      <c r="J191" s="44">
        <v>55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550</v>
      </c>
      <c r="G194" s="20">
        <f>SUM(G185:G193)</f>
        <v>23.48</v>
      </c>
      <c r="H194" s="20">
        <f>SUM(H185:H193)</f>
        <v>21.179999999999996</v>
      </c>
      <c r="I194" s="20">
        <f>SUM(I185:I193)</f>
        <v>80.959999999999994</v>
      </c>
      <c r="J194" s="20">
        <f>SUM(J185:J193)</f>
        <v>616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550</v>
      </c>
      <c r="G195" s="33">
        <f>G184+G194</f>
        <v>23.48</v>
      </c>
      <c r="H195" s="33">
        <f>H184+H194</f>
        <v>21.179999999999996</v>
      </c>
      <c r="I195" s="33">
        <f>I184+I194</f>
        <v>80.959999999999994</v>
      </c>
      <c r="J195" s="33">
        <f>J184+J194</f>
        <v>616</v>
      </c>
      <c r="K195" s="33"/>
    </row>
    <row r="196" spans="1:11" ht="13.5" thickBot="1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550</v>
      </c>
      <c r="G196" s="35">
        <f>(G24+G43+G62+G81+G100+G119+G138+G157+G176+G195)/(IF(G24=0,0,1)+IF(G43=0,0,1)+IF(G62=0,0,1)+IF(G81=0,0,1)+IF(G100=0,0,1)+IF(G119=0,0,1)+IF(G138=0,0,1)+IF(G157=0,0,1)+IF(G176=0,0,1)+IF(G195=0,0,1))</f>
        <v>23.48</v>
      </c>
      <c r="H196" s="35">
        <f>(H24+H43+H62+H81+H100+H119+H138+H157+H176+H195)/(IF(H24=0,0,1)+IF(H43=0,0,1)+IF(H62=0,0,1)+IF(H81=0,0,1)+IF(H100=0,0,1)+IF(H119=0,0,1)+IF(H138=0,0,1)+IF(H157=0,0,1)+IF(H176=0,0,1)+IF(H195=0,0,1))</f>
        <v>21.179999999999996</v>
      </c>
      <c r="I196" s="35">
        <f>(I24+I43+I62+I81+I100+I119+I138+I157+I176+I195)/(IF(I24=0,0,1)+IF(I43=0,0,1)+IF(I62=0,0,1)+IF(I81=0,0,1)+IF(I100=0,0,1)+IF(I119=0,0,1)+IF(I138=0,0,1)+IF(I157=0,0,1)+IF(I176=0,0,1)+IF(I195=0,0,1))</f>
        <v>80.959999999999994</v>
      </c>
      <c r="J196" s="35">
        <f>(J24+J43+J62+J81+J100+J119+J138+J157+J176+J195)/(IF(J24=0,0,1)+IF(J43=0,0,1)+IF(J62=0,0,1)+IF(J81=0,0,1)+IF(J100=0,0,1)+IF(J119=0,0,1)+IF(J138=0,0,1)+IF(J157=0,0,1)+IF(J176=0,0,1)+IF(J195=0,0,1))</f>
        <v>616</v>
      </c>
      <c r="K196" s="35"/>
    </row>
  </sheetData>
  <sheetProtection sheet="1" objects="1" scenarios="1"/>
  <mergeCells count="15">
    <mergeCell ref="C100:D100"/>
    <mergeCell ref="C1:E1"/>
    <mergeCell ref="H1:K1"/>
    <mergeCell ref="H2:K2"/>
    <mergeCell ref="H3:K3"/>
    <mergeCell ref="C24:D24"/>
    <mergeCell ref="C43:D43"/>
    <mergeCell ref="C62:D62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2024-04-15T10:37:20Z</dcterms:modified>
</cp:coreProperties>
</file>